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501\"/>
    </mc:Choice>
  </mc:AlternateContent>
  <bookViews>
    <workbookView xWindow="0" yWindow="0" windowWidth="14370" windowHeight="12105"/>
  </bookViews>
  <sheets>
    <sheet name="6920" sheetId="2" r:id="rId1"/>
  </sheets>
  <definedNames>
    <definedName name="_xlnm.Print_Area" localSheetId="0">'6920'!$A$1:$L$22</definedName>
  </definedNames>
  <calcPr calcId="162913"/>
</workbook>
</file>

<file path=xl/calcChain.xml><?xml version="1.0" encoding="utf-8"?>
<calcChain xmlns="http://schemas.openxmlformats.org/spreadsheetml/2006/main">
  <c r="A22" i="2" l="1"/>
  <c r="A21" i="2" l="1"/>
  <c r="J20" i="2" l="1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</calcChain>
</file>

<file path=xl/sharedStrings.xml><?xml version="1.0" encoding="utf-8"?>
<sst xmlns="http://schemas.openxmlformats.org/spreadsheetml/2006/main" count="40" uniqueCount="39">
  <si>
    <t xml:space="preserve">  稅    目 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</si>
  <si>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</si>
  <si>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</si>
  <si>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</si>
  <si>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</si>
  <si>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</si>
  <si>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本    月
實徵淨額</t>
    <phoneticPr fontId="1" type="noConversion"/>
  </si>
  <si>
    <t>較上年同月
增減數</t>
    <phoneticPr fontId="1" type="noConversion"/>
  </si>
  <si>
    <t>較上年同月
增減率</t>
    <phoneticPr fontId="1" type="noConversion"/>
  </si>
  <si>
    <t>占本月分配
預算數比率</t>
    <phoneticPr fontId="1" type="noConversion"/>
  </si>
  <si>
    <t>　　關　　稅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</si>
  <si>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</si>
  <si>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</si>
  <si>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</si>
  <si>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</si>
  <si>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</si>
  <si>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</si>
  <si>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</si>
  <si>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證券交易稅</t>
  </si>
  <si>
    <t>　　期貨交易稅</t>
  </si>
  <si>
    <t>　　菸 酒 稅</t>
  </si>
  <si>
    <t>　　特種貨物及勞務稅</t>
  </si>
  <si>
    <t>　　營 業 稅</t>
  </si>
  <si>
    <t xml:space="preserve"> 總　　　　計</t>
  </si>
  <si>
    <t>單位：新臺幣百萬元；％</t>
    <phoneticPr fontId="1" type="noConversion"/>
  </si>
  <si>
    <t>較上年
增減數</t>
    <phoneticPr fontId="1" type="noConversion"/>
  </si>
  <si>
    <t>較上年
增減率</t>
    <phoneticPr fontId="1" type="noConversion"/>
  </si>
  <si>
    <t>結構比</t>
    <phoneticPr fontId="1" type="noConversion"/>
  </si>
  <si>
    <t>較預算數
增減</t>
    <phoneticPr fontId="1" type="noConversion"/>
  </si>
  <si>
    <t>預算
達成率</t>
    <phoneticPr fontId="1" type="noConversion"/>
  </si>
  <si>
    <t>表3、中央政府賦稅實徵淨額統計表(修正統計)</t>
    <phoneticPr fontId="1" type="noConversion"/>
  </si>
  <si>
    <r>
      <t>114</t>
    </r>
    <r>
      <rPr>
        <sz val="12"/>
        <rFont val="標楷體"/>
        <family val="4"/>
        <charset val="136"/>
      </rPr>
      <t>年度
實徵淨額</t>
    </r>
    <phoneticPr fontId="1" type="noConversion"/>
  </si>
  <si>
    <r>
      <t>114</t>
    </r>
    <r>
      <rPr>
        <sz val="12"/>
        <rFont val="標楷體"/>
        <family val="4"/>
        <charset val="136"/>
      </rPr>
      <t>年度
預算數</t>
    </r>
    <phoneticPr fontId="1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</si>
  <si>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月及全年</t>
    </r>
    <phoneticPr fontId="1" type="noConversion"/>
  </si>
  <si>
    <t>說明：</t>
  </si>
  <si>
    <t>1.遺產及贈與稅實物抵繳金額12月份計</t>
  </si>
  <si>
    <t>百萬元。</t>
  </si>
  <si>
    <t>百萬元，累計1-12月實物抵繳金額共為</t>
    <phoneticPr fontId="1" type="noConversion"/>
  </si>
  <si>
    <t>2.因最新財政收支劃分法尚未施行，故沿用舊法比率拆計。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</si>
</sst>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#,###,##0\ "/>
    <numFmt numFmtId="178" formatCode="#,##0.0"/>
    <numFmt numFmtId="179" formatCode="#,##0.0\ "/>
    <numFmt numFmtId="180" formatCode="#,##0.0\ ;&quot;--&quot;;&quot;- &quot;"/>
    <numFmt numFmtId="181" formatCode="#,##0.0\ ;\ &quot;--&quot;;\ &quot;- &quot;\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8"/>
      <name val="標楷體"/>
      <family val="4"/>
      <charset val="136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wrapText="1"/>
    </xf>
    <xf numFmtId="176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3" fillId="0" borderId="7" xfId="0" applyFont="1" applyBorder="1" applyAlignment="1">
      <alignment wrapText="1"/>
    </xf>
    <xf numFmtId="0" fontId="3" fillId="0" borderId="1" xfId="0" applyFont="1" applyBorder="1" applyAlignment="1">
      <alignment horizontal="left" vertical="center" indent="1"/>
    </xf>
    <xf numFmtId="177" fontId="6" fillId="0" borderId="3" xfId="0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 vertical="center"/>
    </xf>
    <xf numFmtId="178" fontId="6" fillId="0" borderId="6" xfId="0" applyNumberFormat="1" applyFont="1" applyBorder="1" applyAlignment="1">
      <alignment horizontal="right" vertical="center"/>
    </xf>
    <xf numFmtId="179" fontId="6" fillId="0" borderId="0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1"/>
    </xf>
    <xf numFmtId="177" fontId="6" fillId="2" borderId="3" xfId="0" applyNumberFormat="1" applyFont="1" applyFill="1" applyBorder="1" applyAlignment="1">
      <alignment horizontal="right" vertical="center"/>
    </xf>
    <xf numFmtId="177" fontId="6" fillId="2" borderId="0" xfId="0" applyNumberFormat="1" applyFont="1" applyFill="1" applyBorder="1" applyAlignment="1">
      <alignment horizontal="right" vertical="center"/>
    </xf>
    <xf numFmtId="179" fontId="6" fillId="2" borderId="0" xfId="0" applyNumberFormat="1" applyFont="1" applyFill="1" applyBorder="1" applyAlignment="1">
      <alignment horizontal="right" vertical="center"/>
    </xf>
    <xf numFmtId="181" fontId="6" fillId="2" borderId="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177" fontId="6" fillId="0" borderId="5" xfId="0" applyNumberFormat="1" applyFont="1" applyBorder="1" applyAlignment="1">
      <alignment horizontal="right" vertical="center"/>
    </xf>
    <xf numFmtId="177" fontId="6" fillId="0" borderId="6" xfId="0" applyNumberFormat="1" applyFont="1" applyBorder="1" applyAlignment="1">
      <alignment horizontal="right" vertical="center"/>
    </xf>
    <xf numFmtId="179" fontId="6" fillId="0" borderId="6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left" vertical="top"/>
    </xf>
    <xf numFmtId="0" fontId="13" fillId="0" borderId="0" xfId="0" applyFont="1" applyBorder="1" applyAlignment="1">
      <alignment wrapText="1"/>
    </xf>
    <xf numFmtId="0" fontId="15" fillId="0" borderId="6" xfId="0" applyFont="1" applyBorder="1" applyAlignment="1">
      <alignment horizontal="left"/>
    </xf>
    <xf numFmtId="0" fontId="12" fillId="0" borderId="0" xfId="0" applyFont="1"/>
    <xf numFmtId="0" fontId="14" fillId="0" borderId="0" xfId="0" applyFont="1" applyAlignment="1">
      <alignment horizontal="center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view="pageBreakPreview" zoomScale="80" zoomScaleNormal="80" zoomScaleSheetLayoutView="80" workbookViewId="0">
      <pane xSplit="1" ySplit="7" topLeftCell="B9" activePane="bottomRight" state="frozen"/>
      <selection activeCell="J32" sqref="J32"/>
      <selection pane="topRight" activeCell="J32" sqref="J32"/>
      <selection pane="bottomLeft" activeCell="J32" sqref="J32"/>
      <selection pane="bottomRight" activeCell="A4" sqref="A4:A5"/>
    </sheetView>
  </sheetViews>
  <sheetFormatPr defaultRowHeight="19.5"/>
  <cols>
    <col min="1" max="1" width="29.625" style="4" customWidth="1"/>
    <col min="2" max="2" width="13.625" style="2" customWidth="1"/>
    <col min="3" max="4" width="12.625" style="2" customWidth="1"/>
    <col min="5" max="5" width="12.625" style="2" hidden="1" customWidth="1"/>
    <col min="6" max="6" width="13.625" style="1" customWidth="1"/>
    <col min="7" max="7" width="12.625" style="2" customWidth="1"/>
    <col min="8" max="8" width="12.625" style="1" customWidth="1"/>
    <col min="9" max="11" width="12.625" style="2" customWidth="1"/>
    <col min="12" max="12" width="12.625" style="1" customWidth="1"/>
    <col min="13" max="16384" width="9" style="1"/>
  </cols>
  <sheetData>
    <row r="1" spans="1:12" s="5" customFormat="1" ht="27.95" customHeight="1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3" customFormat="1" ht="9.9499999999999993" customHeigh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s="3" customFormat="1" ht="20.100000000000001" customHeight="1">
      <c r="B3" s="6"/>
      <c r="C3" s="6"/>
      <c r="D3" s="6"/>
      <c r="F3" s="39" t="s">
        <v>33</v>
      </c>
      <c r="G3" s="6"/>
      <c r="I3" s="6"/>
      <c r="J3" s="6"/>
      <c r="K3" s="6"/>
      <c r="L3" s="7" t="s">
        <v>24</v>
      </c>
    </row>
    <row r="4" spans="1:12" s="8" customFormat="1" ht="27.95" customHeight="1">
      <c r="A4" s="44" t="s">
        <v>0</v>
      </c>
      <c r="B4" s="42" t="s">
        <v>6</v>
      </c>
      <c r="C4" s="50"/>
      <c r="D4" s="51"/>
      <c r="E4" s="52"/>
      <c r="F4" s="46" t="s">
        <v>31</v>
      </c>
      <c r="G4" s="17"/>
      <c r="H4" s="50"/>
      <c r="I4" s="50"/>
      <c r="J4" s="50"/>
      <c r="K4" s="51"/>
      <c r="L4" s="48" t="s">
        <v>32</v>
      </c>
    </row>
    <row r="5" spans="1:12" s="8" customFormat="1" ht="45.95" customHeight="1">
      <c r="A5" s="45"/>
      <c r="B5" s="43"/>
      <c r="C5" s="18" t="s">
        <v>7</v>
      </c>
      <c r="D5" s="18" t="s">
        <v>8</v>
      </c>
      <c r="E5" s="19" t="s">
        <v>9</v>
      </c>
      <c r="F5" s="47"/>
      <c r="G5" s="18" t="s">
        <v>25</v>
      </c>
      <c r="H5" s="18" t="s">
        <v>26</v>
      </c>
      <c r="I5" s="19" t="s">
        <v>27</v>
      </c>
      <c r="J5" s="19" t="s">
        <v>28</v>
      </c>
      <c r="K5" s="19" t="s">
        <v>29</v>
      </c>
      <c r="L5" s="49"/>
    </row>
    <row r="6" spans="1:12" s="9" customFormat="1" hidden="1">
      <c r="A6" s="11"/>
      <c r="B6" s="12" t="s">
        <v>1</v>
      </c>
      <c r="C6" s="12" t="s">
        <v>2</v>
      </c>
      <c r="D6" s="12" t="s">
        <v>3</v>
      </c>
      <c r="E6" s="12" t="s">
        <v>3</v>
      </c>
      <c r="F6" s="13" t="s">
        <v>4</v>
      </c>
      <c r="G6" s="14"/>
      <c r="H6" s="13" t="s">
        <v>5</v>
      </c>
      <c r="I6" s="14"/>
      <c r="J6" s="14"/>
      <c r="K6" s="14"/>
      <c r="L6" s="15"/>
    </row>
    <row r="7" spans="1:12" s="10" customFormat="1" ht="33.6" customHeight="1">
      <c r="A7" s="21" t="s">
        <v>23</v>
      </c>
      <c r="B7" s="22">
        <v>124391</v>
      </c>
      <c r="C7" s="23">
        <v>15699</v>
      </c>
      <c r="D7" s="25">
        <v>14.4</v>
      </c>
      <c r="E7" s="27">
        <v>119</v>
      </c>
      <c r="F7" s="23">
        <v>2759363</v>
      </c>
      <c r="G7" s="23">
        <v>69607</v>
      </c>
      <c r="H7" s="25">
        <v>2.6</v>
      </c>
      <c r="I7" s="25">
        <f>F7/F$7*100</f>
        <v>100</v>
      </c>
      <c r="J7" s="23">
        <f>F7-L7</f>
        <v>-25129</v>
      </c>
      <c r="K7" s="25">
        <v>99.1</v>
      </c>
      <c r="L7" s="23">
        <v>2784492</v>
      </c>
    </row>
    <row r="8" spans="1:12" s="10" customFormat="1" ht="33.6" customHeight="1">
      <c r="A8" s="21" t="s">
        <v>10</v>
      </c>
      <c r="B8" s="22">
        <v>17244</v>
      </c>
      <c r="C8" s="23">
        <v>1163</v>
      </c>
      <c r="D8" s="25">
        <v>7.2</v>
      </c>
      <c r="E8" s="27">
        <v>115.6</v>
      </c>
      <c r="F8" s="23">
        <v>156602</v>
      </c>
      <c r="G8" s="23">
        <v>-4302</v>
      </c>
      <c r="H8" s="25">
        <v>-2.7</v>
      </c>
      <c r="I8" s="25">
        <f t="shared" ref="I8:I20" si="0">F8/F$7*100</f>
        <v>5.675295348962786</v>
      </c>
      <c r="J8" s="23">
        <f t="shared" ref="J8:J20" si="1">F8-L8</f>
        <v>-5851</v>
      </c>
      <c r="K8" s="25">
        <v>96.4</v>
      </c>
      <c r="L8" s="23">
        <v>162453</v>
      </c>
    </row>
    <row r="9" spans="1:12" s="10" customFormat="1" ht="33.6" customHeight="1">
      <c r="A9" s="28" t="s">
        <v>11</v>
      </c>
      <c r="B9" s="29">
        <v>49813</v>
      </c>
      <c r="C9" s="30">
        <v>7213</v>
      </c>
      <c r="D9" s="31">
        <v>16.899999999999999</v>
      </c>
      <c r="E9" s="32">
        <v>117.4</v>
      </c>
      <c r="F9" s="30">
        <v>1734702</v>
      </c>
      <c r="G9" s="30">
        <v>69372</v>
      </c>
      <c r="H9" s="31">
        <v>4.2</v>
      </c>
      <c r="I9" s="31">
        <f t="shared" si="0"/>
        <v>62.866031036873359</v>
      </c>
      <c r="J9" s="30">
        <f t="shared" si="1"/>
        <v>-18350</v>
      </c>
      <c r="K9" s="31">
        <v>99</v>
      </c>
      <c r="L9" s="30">
        <v>1753052</v>
      </c>
    </row>
    <row r="10" spans="1:12" s="10" customFormat="1" ht="33.6" customHeight="1">
      <c r="A10" s="21" t="s">
        <v>12</v>
      </c>
      <c r="B10" s="22">
        <v>16587</v>
      </c>
      <c r="C10" s="23">
        <v>2206</v>
      </c>
      <c r="D10" s="25">
        <v>15.3</v>
      </c>
      <c r="E10" s="27">
        <v>115.2</v>
      </c>
      <c r="F10" s="23">
        <v>997381</v>
      </c>
      <c r="G10" s="23">
        <v>13818</v>
      </c>
      <c r="H10" s="25">
        <v>1.4</v>
      </c>
      <c r="I10" s="25">
        <f t="shared" si="0"/>
        <v>36.145334992170298</v>
      </c>
      <c r="J10" s="23">
        <f t="shared" si="1"/>
        <v>-41007</v>
      </c>
      <c r="K10" s="25">
        <v>96.1</v>
      </c>
      <c r="L10" s="23">
        <v>1038388</v>
      </c>
    </row>
    <row r="11" spans="1:12" s="10" customFormat="1" ht="33.6" customHeight="1">
      <c r="A11" s="21" t="s">
        <v>13</v>
      </c>
      <c r="B11" s="22">
        <v>33226</v>
      </c>
      <c r="C11" s="23">
        <v>5007</v>
      </c>
      <c r="D11" s="25">
        <v>17.7</v>
      </c>
      <c r="E11" s="27">
        <v>118.6</v>
      </c>
      <c r="F11" s="23">
        <v>737321</v>
      </c>
      <c r="G11" s="23">
        <v>55555</v>
      </c>
      <c r="H11" s="25">
        <v>8.1</v>
      </c>
      <c r="I11" s="25">
        <f t="shared" si="0"/>
        <v>26.720696044703068</v>
      </c>
      <c r="J11" s="23">
        <f t="shared" si="1"/>
        <v>22657</v>
      </c>
      <c r="K11" s="25">
        <v>103.2</v>
      </c>
      <c r="L11" s="23">
        <v>714664</v>
      </c>
    </row>
    <row r="12" spans="1:12" s="10" customFormat="1" ht="33.6" customHeight="1">
      <c r="A12" s="28" t="s">
        <v>14</v>
      </c>
      <c r="B12" s="29">
        <v>3230</v>
      </c>
      <c r="C12" s="30">
        <v>582</v>
      </c>
      <c r="D12" s="31">
        <v>22</v>
      </c>
      <c r="E12" s="32">
        <v>302.3</v>
      </c>
      <c r="F12" s="30">
        <v>24827</v>
      </c>
      <c r="G12" s="30">
        <v>220</v>
      </c>
      <c r="H12" s="31">
        <v>0.9</v>
      </c>
      <c r="I12" s="31">
        <f t="shared" si="0"/>
        <v>0.89973664211631454</v>
      </c>
      <c r="J12" s="30">
        <f t="shared" si="1"/>
        <v>9478</v>
      </c>
      <c r="K12" s="31">
        <v>161.80000000000001</v>
      </c>
      <c r="L12" s="30">
        <v>15349</v>
      </c>
    </row>
    <row r="13" spans="1:12" s="10" customFormat="1" ht="33.6" customHeight="1">
      <c r="A13" s="21" t="s">
        <v>15</v>
      </c>
      <c r="B13" s="22">
        <v>1658</v>
      </c>
      <c r="C13" s="23">
        <v>212</v>
      </c>
      <c r="D13" s="25">
        <v>14.6</v>
      </c>
      <c r="E13" s="27">
        <v>258.8</v>
      </c>
      <c r="F13" s="23">
        <v>15111</v>
      </c>
      <c r="G13" s="23">
        <v>1079</v>
      </c>
      <c r="H13" s="25">
        <v>7.7</v>
      </c>
      <c r="I13" s="25">
        <f t="shared" si="0"/>
        <v>0.54762639058362383</v>
      </c>
      <c r="J13" s="23">
        <f t="shared" si="1"/>
        <v>5902</v>
      </c>
      <c r="K13" s="25">
        <v>164.1</v>
      </c>
      <c r="L13" s="23">
        <v>9209</v>
      </c>
    </row>
    <row r="14" spans="1:12" s="10" customFormat="1" ht="33.6" customHeight="1">
      <c r="A14" s="21" t="s">
        <v>16</v>
      </c>
      <c r="B14" s="22">
        <v>1571</v>
      </c>
      <c r="C14" s="23">
        <v>371</v>
      </c>
      <c r="D14" s="25">
        <v>30.9</v>
      </c>
      <c r="E14" s="27">
        <v>367.6</v>
      </c>
      <c r="F14" s="23">
        <v>9716</v>
      </c>
      <c r="G14" s="23">
        <v>-859</v>
      </c>
      <c r="H14" s="25">
        <v>-8.1</v>
      </c>
      <c r="I14" s="25">
        <f t="shared" si="0"/>
        <v>0.35211025153269071</v>
      </c>
      <c r="J14" s="23">
        <f t="shared" si="1"/>
        <v>3576</v>
      </c>
      <c r="K14" s="25">
        <v>158.19999999999999</v>
      </c>
      <c r="L14" s="23">
        <v>6140</v>
      </c>
    </row>
    <row r="15" spans="1:12" s="10" customFormat="1" ht="33.6" customHeight="1">
      <c r="A15" s="28" t="s">
        <v>17</v>
      </c>
      <c r="B15" s="29">
        <v>11436</v>
      </c>
      <c r="C15" s="30">
        <v>-2530</v>
      </c>
      <c r="D15" s="31">
        <v>-18.100000000000001</v>
      </c>
      <c r="E15" s="32">
        <v>86.6</v>
      </c>
      <c r="F15" s="30">
        <v>129571</v>
      </c>
      <c r="G15" s="30">
        <v>-15571</v>
      </c>
      <c r="H15" s="31">
        <v>-10.7</v>
      </c>
      <c r="I15" s="31">
        <f t="shared" si="0"/>
        <v>4.6956851998087963</v>
      </c>
      <c r="J15" s="30">
        <f t="shared" si="1"/>
        <v>-22958</v>
      </c>
      <c r="K15" s="31">
        <v>84.9</v>
      </c>
      <c r="L15" s="30">
        <v>152529</v>
      </c>
    </row>
    <row r="16" spans="1:12" s="10" customFormat="1" ht="33.6" customHeight="1">
      <c r="A16" s="21" t="s">
        <v>18</v>
      </c>
      <c r="B16" s="22">
        <v>31182</v>
      </c>
      <c r="C16" s="23">
        <v>7722</v>
      </c>
      <c r="D16" s="25">
        <v>32.9</v>
      </c>
      <c r="E16" s="27">
        <v>130.1</v>
      </c>
      <c r="F16" s="23">
        <v>292813</v>
      </c>
      <c r="G16" s="23">
        <v>4750</v>
      </c>
      <c r="H16" s="25">
        <v>1.6</v>
      </c>
      <c r="I16" s="25">
        <f t="shared" si="0"/>
        <v>10.61161579683427</v>
      </c>
      <c r="J16" s="23">
        <f t="shared" si="1"/>
        <v>23437</v>
      </c>
      <c r="K16" s="25">
        <v>108.7</v>
      </c>
      <c r="L16" s="23">
        <v>269376</v>
      </c>
    </row>
    <row r="17" spans="1:12" s="10" customFormat="1" ht="33.6" customHeight="1">
      <c r="A17" s="21" t="s">
        <v>19</v>
      </c>
      <c r="B17" s="22">
        <v>1116</v>
      </c>
      <c r="C17" s="23">
        <v>176</v>
      </c>
      <c r="D17" s="25">
        <v>18.7</v>
      </c>
      <c r="E17" s="27">
        <v>217.7</v>
      </c>
      <c r="F17" s="23">
        <v>11585</v>
      </c>
      <c r="G17" s="23">
        <v>-1216</v>
      </c>
      <c r="H17" s="25">
        <v>-9.5</v>
      </c>
      <c r="I17" s="25">
        <f t="shared" si="0"/>
        <v>0.41984327542262467</v>
      </c>
      <c r="J17" s="23">
        <f t="shared" si="1"/>
        <v>2572</v>
      </c>
      <c r="K17" s="25">
        <v>128.5</v>
      </c>
      <c r="L17" s="23">
        <v>9013</v>
      </c>
    </row>
    <row r="18" spans="1:12" s="10" customFormat="1" ht="33.6" customHeight="1">
      <c r="A18" s="28" t="s">
        <v>20</v>
      </c>
      <c r="B18" s="29">
        <v>2876</v>
      </c>
      <c r="C18" s="30">
        <v>29</v>
      </c>
      <c r="D18" s="31">
        <v>1</v>
      </c>
      <c r="E18" s="32">
        <v>101.1</v>
      </c>
      <c r="F18" s="30">
        <v>31492</v>
      </c>
      <c r="G18" s="30">
        <v>-432</v>
      </c>
      <c r="H18" s="31">
        <v>-1.4</v>
      </c>
      <c r="I18" s="31">
        <f t="shared" si="0"/>
        <v>1.1412778963840569</v>
      </c>
      <c r="J18" s="30">
        <f t="shared" si="1"/>
        <v>-1690</v>
      </c>
      <c r="K18" s="31">
        <v>94.9</v>
      </c>
      <c r="L18" s="30">
        <v>33182</v>
      </c>
    </row>
    <row r="19" spans="1:12" s="10" customFormat="1" ht="33.6" customHeight="1">
      <c r="A19" s="21" t="s">
        <v>21</v>
      </c>
      <c r="B19" s="22">
        <v>498</v>
      </c>
      <c r="C19" s="23">
        <v>-408</v>
      </c>
      <c r="D19" s="25">
        <v>-45</v>
      </c>
      <c r="E19" s="27">
        <v>88.2</v>
      </c>
      <c r="F19" s="23">
        <v>5614</v>
      </c>
      <c r="G19" s="23">
        <v>-1019</v>
      </c>
      <c r="H19" s="25">
        <v>-15.4</v>
      </c>
      <c r="I19" s="25">
        <f t="shared" si="0"/>
        <v>0.20345275340721752</v>
      </c>
      <c r="J19" s="23">
        <f t="shared" si="1"/>
        <v>-920</v>
      </c>
      <c r="K19" s="25">
        <v>85.9</v>
      </c>
      <c r="L19" s="23">
        <v>6534</v>
      </c>
    </row>
    <row r="20" spans="1:12" s="10" customFormat="1" ht="33.6" customHeight="1">
      <c r="A20" s="33" t="s">
        <v>22</v>
      </c>
      <c r="B20" s="34">
        <v>6997</v>
      </c>
      <c r="C20" s="35">
        <v>1753</v>
      </c>
      <c r="D20" s="24">
        <v>33.4</v>
      </c>
      <c r="E20" s="26">
        <v>138.19999999999999</v>
      </c>
      <c r="F20" s="35">
        <v>372157</v>
      </c>
      <c r="G20" s="35">
        <v>17805</v>
      </c>
      <c r="H20" s="36">
        <v>5</v>
      </c>
      <c r="I20" s="36">
        <f t="shared" si="0"/>
        <v>13.487062050190568</v>
      </c>
      <c r="J20" s="35">
        <f t="shared" si="1"/>
        <v>-10847</v>
      </c>
      <c r="K20" s="36">
        <v>97.2</v>
      </c>
      <c r="L20" s="35">
        <v>383004</v>
      </c>
    </row>
    <row r="21" spans="1:12" s="3" customFormat="1" ht="15.95" customHeight="1">
      <c r="A21" s="37" t="str">
        <f>CONCATENATE(A27,B27,TEXT(C27,"#,###,###,##0"),D27,TEXT(E27,"###,###,###,##0"),F27)</f>
        <v>說明：1.遺產及贈與稅實物抵繳金額12月份計152百萬元，累計1-12月實物抵繳金額共為689百萬元。</v>
      </c>
      <c r="B21" s="20"/>
      <c r="C21" s="20"/>
      <c r="D21" s="20"/>
      <c r="E21" s="20"/>
      <c r="F21" s="20"/>
      <c r="G21" s="20"/>
      <c r="H21" s="20"/>
      <c r="I21" s="20"/>
      <c r="J21" s="38"/>
      <c r="K21" s="6"/>
      <c r="L21" s="7"/>
    </row>
    <row r="22" spans="1:12" ht="15.95" customHeight="1">
      <c r="A22" s="40" t="str">
        <f>CONCATENATE("　　　",A28)</f>
        <v>　　　2.因最新財政收支劃分法尚未施行，故沿用舊法比率拆計。</v>
      </c>
    </row>
    <row r="27" spans="1:12" hidden="1">
      <c r="A27" s="4" t="s">
        <v>34</v>
      </c>
      <c r="B27" s="2" t="s">
        <v>35</v>
      </c>
      <c r="C27" s="2">
        <v>152</v>
      </c>
      <c r="D27" s="2" t="s">
        <v>37</v>
      </c>
      <c r="E27" s="2">
        <v>689</v>
      </c>
      <c r="F27" s="1" t="s">
        <v>36</v>
      </c>
    </row>
    <row r="28" spans="1:12" hidden="1">
      <c r="A28" s="4" t="s">
        <v>38</v>
      </c>
    </row>
  </sheetData>
  <mergeCells count="7">
    <mergeCell ref="A1:L1"/>
    <mergeCell ref="B4:B5"/>
    <mergeCell ref="A4:A5"/>
    <mergeCell ref="F4:F5"/>
    <mergeCell ref="L4:L5"/>
    <mergeCell ref="H4:K4"/>
    <mergeCell ref="C4:E4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6" fitToHeight="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2026-02-09T06:16:15Z</cp:lastPrinted>
  <dcterms:created xsi:type="dcterms:W3CDTF">2002-05-07T06:46:57Z</dcterms:created>
  <dcterms:modified xsi:type="dcterms:W3CDTF">2026-02-09T06:16:22Z</dcterms:modified>
</cp:coreProperties>
</file>